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ztin\Desktop\BAClang Twooo\2021\"/>
    </mc:Choice>
  </mc:AlternateContent>
  <bookViews>
    <workbookView xWindow="0" yWindow="0" windowWidth="20460" windowHeight="7380"/>
  </bookViews>
  <sheets>
    <sheet name="pmr" sheetId="1" r:id="rId1"/>
  </sheets>
  <definedNames>
    <definedName name="_xlnm.Print_Area" localSheetId="0">pmr!$A$1:$AZ$32</definedName>
  </definedNames>
  <calcPr calcId="152511"/>
</workbook>
</file>

<file path=xl/calcChain.xml><?xml version="1.0" encoding="utf-8"?>
<calcChain xmlns="http://schemas.openxmlformats.org/spreadsheetml/2006/main">
  <c r="AO24" i="1" l="1"/>
  <c r="AM18" i="1" l="1"/>
  <c r="AM19" i="1"/>
  <c r="AP12" i="1" l="1"/>
  <c r="AM12" i="1"/>
  <c r="AP11" i="1"/>
  <c r="AM11" i="1"/>
  <c r="AP10" i="1"/>
  <c r="AM10" i="1"/>
  <c r="AP9" i="1" l="1"/>
  <c r="AM9" i="1"/>
  <c r="AP22" i="1"/>
  <c r="AM22" i="1"/>
  <c r="AM23" i="1"/>
  <c r="AM20" i="1" l="1"/>
  <c r="AP20" i="1" l="1"/>
  <c r="AP21" i="1"/>
  <c r="AM21" i="1" l="1"/>
  <c r="AP13" i="1" s="1"/>
  <c r="AP19" i="1" l="1"/>
  <c r="AP18" i="1"/>
  <c r="AP14" i="1"/>
  <c r="AP15" i="1"/>
</calcChain>
</file>

<file path=xl/sharedStrings.xml><?xml version="1.0" encoding="utf-8"?>
<sst xmlns="http://schemas.openxmlformats.org/spreadsheetml/2006/main" count="279" uniqueCount="107">
  <si>
    <t>ANNEX A</t>
  </si>
  <si>
    <t>ANNEX B</t>
  </si>
  <si>
    <t>Department of Budget and Management Annual Procurement Plan for FY 2006</t>
  </si>
  <si>
    <t>Procurement     Program/Project</t>
  </si>
  <si>
    <t>PMO/             End-User</t>
  </si>
  <si>
    <t>Mode of Procurement</t>
  </si>
  <si>
    <t>Schedule for Each Procurement Activity</t>
  </si>
  <si>
    <t>Source of Funds</t>
  </si>
  <si>
    <t>ABC (PhP)</t>
  </si>
  <si>
    <t>Remarks                                                                        (brief description of Program/Project)</t>
  </si>
  <si>
    <t>Actual Procurement Activity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</si>
  <si>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</si>
  <si>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</si>
  <si>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</si>
  <si>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</si>
  <si>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</si>
  <si>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</si>
  <si>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</si>
  <si>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</si>
  <si>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</si>
  <si>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</si>
  <si>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</si>
  <si>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</si>
  <si>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Contract Signing</t>
  </si>
  <si>
    <t>Notice to Proceed</t>
  </si>
  <si>
    <t>Delivery/ Accept</t>
  </si>
  <si>
    <t>Payment Process</t>
  </si>
  <si>
    <t>Total</t>
  </si>
  <si>
    <t>MOOE</t>
  </si>
  <si>
    <t>CO</t>
  </si>
  <si>
    <t>Notice of Award</t>
  </si>
  <si>
    <t>Delivery/ Completion</t>
  </si>
  <si>
    <t xml:space="preserve">Total </t>
  </si>
  <si>
    <t>COMPLETED PROCUREMENT ACTIVITIES</t>
  </si>
  <si>
    <t xml:space="preserve">   Total Alloted Budget of Procurement Activities</t>
  </si>
  <si>
    <t xml:space="preserve">   Total Contract Price of Procurement Actitvites Conducted</t>
  </si>
  <si>
    <t xml:space="preserve">   Total Savings (Total Alloted Budget - Total Contract Price)</t>
  </si>
  <si>
    <t>0N-GOING PROCUREMENT ACTIVITIES</t>
  </si>
  <si>
    <t xml:space="preserve">   Total Alloted Budget of On-going Procurement Activities</t>
  </si>
  <si>
    <t>Prepared by:</t>
  </si>
  <si>
    <t>Recommended for Approval by:</t>
  </si>
  <si>
    <t>APPROVED:</t>
  </si>
  <si>
    <t>BAC Chairperson</t>
  </si>
  <si>
    <t>Head of the Procuring Entity</t>
  </si>
  <si>
    <t>Ads/Post of IB</t>
  </si>
  <si>
    <t>Delivery/
Completion/
Acceptance
(If applicable)</t>
  </si>
  <si>
    <t>Inspection &amp; Acceptance</t>
  </si>
  <si>
    <t>Code
(UACS/PAP)</t>
  </si>
  <si>
    <t>Public Bidding</t>
  </si>
  <si>
    <t>Engineering</t>
  </si>
  <si>
    <t>Corporate Budget</t>
  </si>
  <si>
    <t>COMPLETED</t>
  </si>
  <si>
    <t>ADB</t>
  </si>
  <si>
    <t>All Division</t>
  </si>
  <si>
    <t>Commercial</t>
  </si>
  <si>
    <t>Shopping</t>
  </si>
  <si>
    <t>N/A</t>
  </si>
  <si>
    <t>Purchase of 2 sets of Read &amp; Bill device with printer</t>
  </si>
  <si>
    <t>Is this an Early Procurement Activity?</t>
  </si>
  <si>
    <t>No</t>
  </si>
  <si>
    <t>Date of BAC Resolution Recommending Award</t>
  </si>
  <si>
    <t>BAC Member</t>
  </si>
  <si>
    <t>Foztin Joy T. Palad</t>
  </si>
  <si>
    <t>Lazaro B. Pascual</t>
  </si>
  <si>
    <t>Engr. Aimer B. Cruz</t>
  </si>
  <si>
    <t>COA/PICE</t>
  </si>
  <si>
    <t>Consultancy for ISO</t>
  </si>
  <si>
    <t>Small Value Procurement</t>
  </si>
  <si>
    <t>Direct Contracting</t>
  </si>
  <si>
    <t>Purchase of Motorcycle unit</t>
  </si>
  <si>
    <t>Norzagaray Water District Procurement Monitoring Report as of December 31, 2021</t>
  </si>
  <si>
    <t>Supply, Delivery, Installation and Commissioning of Two (2) 40 HP Horizontally Installed Submersible Booster Pump and Motor and Corresponding Fittings and Materials at Norzagaray Heights Resettlement</t>
  </si>
  <si>
    <t>Procurement of HDPE Tubing and Plastic Fittings</t>
  </si>
  <si>
    <t>PROCUREMENT OF GI, DI &amp; BRASS FITTINGS FOR CY 2022</t>
  </si>
  <si>
    <t>Yes</t>
  </si>
  <si>
    <t>PROCUREMENT OF WATER METER FOR CY 2022</t>
  </si>
  <si>
    <t>PROCUREMENT OF UNPLASTICIZED POLYVINYL CHLORIDE (UPVC) PIPE 4”, 6” AND 8” DIAMETER</t>
  </si>
  <si>
    <t>04/22/2021</t>
  </si>
  <si>
    <t>05/20/2021</t>
  </si>
  <si>
    <t>10/20/2021</t>
  </si>
  <si>
    <t>On-going process</t>
  </si>
  <si>
    <t>Procurement of Construction of Norzagaray Water Supply Improvement Project</t>
  </si>
  <si>
    <t>05/26/2021</t>
  </si>
  <si>
    <t>08/23/2021</t>
  </si>
  <si>
    <t>08/27/2021</t>
  </si>
  <si>
    <t>08/24/2021</t>
  </si>
  <si>
    <t>Application for New Connection of Electrical Services in Villarama</t>
  </si>
  <si>
    <t>02/22/2021</t>
  </si>
  <si>
    <t>06/22/2021</t>
  </si>
  <si>
    <t>06/23/2021</t>
  </si>
  <si>
    <t>06/29/2021</t>
  </si>
  <si>
    <t>06/30/2021</t>
  </si>
  <si>
    <t>03/19/2021</t>
  </si>
  <si>
    <t>On-going project</t>
  </si>
  <si>
    <t>05/21/2021</t>
  </si>
  <si>
    <t>Staggered Delivery</t>
  </si>
  <si>
    <t>11/16/2021</t>
  </si>
  <si>
    <t>11/23/2021</t>
  </si>
  <si>
    <t>11/17/2021</t>
  </si>
  <si>
    <t>11/24/2021</t>
  </si>
  <si>
    <t>Public Bidding on February 2, 2022</t>
  </si>
  <si>
    <t>10/29/2021</t>
  </si>
  <si>
    <t>04/20/2021</t>
  </si>
  <si>
    <t>03/15/2021</t>
  </si>
  <si>
    <t>12/15/2021</t>
  </si>
  <si>
    <t>12/13/2021</t>
  </si>
  <si>
    <t>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</si>
</sst>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5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 vertical="top" wrapText="1"/>
    </xf>
    <xf numFmtId="0" fontId="7" fillId="0" borderId="0" xfId="0" applyFont="1"/>
    <xf numFmtId="0" fontId="8" fillId="0" borderId="7" xfId="0" applyFont="1" applyBorder="1" applyAlignmen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left"/>
    </xf>
    <xf numFmtId="49" fontId="14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7" fillId="0" borderId="0" xfId="0" applyFont="1" applyBorder="1" applyAlignment="1">
      <alignment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vertical="center"/>
    </xf>
    <xf numFmtId="0" fontId="11" fillId="2" borderId="25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11" fillId="2" borderId="13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vertical="center"/>
    </xf>
    <xf numFmtId="0" fontId="8" fillId="0" borderId="7" xfId="0" applyFont="1" applyBorder="1" applyAlignment="1">
      <alignment wrapText="1"/>
    </xf>
    <xf numFmtId="14" fontId="8" fillId="0" borderId="7" xfId="0" applyNumberFormat="1" applyFont="1" applyBorder="1" applyAlignment="1"/>
    <xf numFmtId="0" fontId="8" fillId="0" borderId="15" xfId="0" applyFont="1" applyBorder="1" applyAlignment="1"/>
    <xf numFmtId="0" fontId="8" fillId="0" borderId="16" xfId="0" applyFont="1" applyBorder="1" applyAlignment="1"/>
    <xf numFmtId="16" fontId="8" fillId="0" borderId="7" xfId="0" applyNumberFormat="1" applyFont="1" applyBorder="1" applyAlignment="1"/>
    <xf numFmtId="164" fontId="8" fillId="0" borderId="7" xfId="1" applyFont="1" applyBorder="1" applyAlignment="1"/>
    <xf numFmtId="165" fontId="8" fillId="0" borderId="7" xfId="1" applyNumberFormat="1" applyFont="1" applyBorder="1" applyAlignment="1"/>
    <xf numFmtId="0" fontId="4" fillId="0" borderId="7" xfId="0" applyFont="1" applyBorder="1" applyAlignment="1"/>
    <xf numFmtId="0" fontId="11" fillId="2" borderId="26" xfId="0" applyFont="1" applyFill="1" applyBorder="1" applyAlignment="1">
      <alignment vertical="center"/>
    </xf>
    <xf numFmtId="0" fontId="6" fillId="0" borderId="28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center"/>
    </xf>
    <xf numFmtId="0" fontId="8" fillId="0" borderId="28" xfId="0" applyFont="1" applyBorder="1" applyAlignment="1">
      <alignment wrapText="1"/>
    </xf>
    <xf numFmtId="0" fontId="10" fillId="0" borderId="28" xfId="0" applyFont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8" fillId="0" borderId="28" xfId="0" applyFont="1" applyBorder="1" applyAlignment="1"/>
    <xf numFmtId="0" fontId="8" fillId="0" borderId="28" xfId="0" applyFont="1" applyBorder="1" applyAlignment="1">
      <alignment horizontal="left" wrapText="1"/>
    </xf>
    <xf numFmtId="164" fontId="8" fillId="0" borderId="28" xfId="1" applyFont="1" applyBorder="1" applyAlignment="1"/>
    <xf numFmtId="4" fontId="10" fillId="0" borderId="28" xfId="0" applyNumberFormat="1" applyFont="1" applyBorder="1" applyAlignment="1">
      <alignment horizontal="center" vertical="center"/>
    </xf>
    <xf numFmtId="14" fontId="8" fillId="0" borderId="29" xfId="0" applyNumberFormat="1" applyFont="1" applyBorder="1" applyAlignment="1">
      <alignment horizontal="left" wrapText="1"/>
    </xf>
    <xf numFmtId="0" fontId="8" fillId="0" borderId="7" xfId="0" applyFont="1" applyBorder="1" applyAlignment="1">
      <alignment horizontal="right"/>
    </xf>
    <xf numFmtId="164" fontId="0" fillId="0" borderId="22" xfId="0" applyNumberFormat="1" applyBorder="1"/>
    <xf numFmtId="164" fontId="0" fillId="0" borderId="9" xfId="0" applyNumberFormat="1" applyBorder="1"/>
    <xf numFmtId="43" fontId="0" fillId="0" borderId="22" xfId="0" applyNumberFormat="1" applyBorder="1"/>
    <xf numFmtId="164" fontId="9" fillId="0" borderId="19" xfId="0" applyNumberFormat="1" applyFont="1" applyBorder="1" applyAlignment="1">
      <alignment horizontal="center" vertical="center"/>
    </xf>
    <xf numFmtId="0" fontId="8" fillId="0" borderId="18" xfId="0" applyFont="1" applyBorder="1" applyAlignment="1"/>
    <xf numFmtId="0" fontId="8" fillId="0" borderId="19" xfId="0" applyFont="1" applyBorder="1" applyAlignment="1">
      <alignment wrapText="1"/>
    </xf>
    <xf numFmtId="0" fontId="8" fillId="0" borderId="19" xfId="0" applyFont="1" applyBorder="1" applyAlignment="1"/>
    <xf numFmtId="0" fontId="4" fillId="0" borderId="19" xfId="0" applyFont="1" applyBorder="1" applyAlignment="1"/>
    <xf numFmtId="14" fontId="8" fillId="0" borderId="19" xfId="0" applyNumberFormat="1" applyFont="1" applyBorder="1" applyAlignment="1"/>
    <xf numFmtId="164" fontId="8" fillId="0" borderId="19" xfId="1" applyFont="1" applyBorder="1" applyAlignment="1"/>
    <xf numFmtId="0" fontId="8" fillId="0" borderId="31" xfId="0" applyFont="1" applyBorder="1" applyAlignment="1"/>
    <xf numFmtId="0" fontId="10" fillId="0" borderId="15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left" wrapText="1"/>
    </xf>
    <xf numFmtId="4" fontId="10" fillId="0" borderId="7" xfId="0" applyNumberFormat="1" applyFont="1" applyBorder="1" applyAlignment="1">
      <alignment horizontal="center" vertical="center"/>
    </xf>
    <xf numFmtId="14" fontId="8" fillId="0" borderId="16" xfId="0" applyNumberFormat="1" applyFont="1" applyBorder="1" applyAlignment="1">
      <alignment horizontal="left" wrapText="1"/>
    </xf>
    <xf numFmtId="14" fontId="8" fillId="0" borderId="28" xfId="0" applyNumberFormat="1" applyFont="1" applyBorder="1" applyAlignment="1"/>
    <xf numFmtId="0" fontId="5" fillId="0" borderId="1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9" fillId="0" borderId="21" xfId="0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8" fillId="0" borderId="32" xfId="0" applyFont="1" applyBorder="1" applyAlignment="1"/>
    <xf numFmtId="0" fontId="8" fillId="0" borderId="33" xfId="0" applyFont="1" applyBorder="1" applyAlignment="1">
      <alignment wrapText="1"/>
    </xf>
    <xf numFmtId="0" fontId="8" fillId="0" borderId="33" xfId="0" applyFont="1" applyBorder="1" applyAlignment="1"/>
    <xf numFmtId="0" fontId="6" fillId="0" borderId="33" xfId="0" applyFont="1" applyBorder="1" applyAlignment="1"/>
    <xf numFmtId="0" fontId="8" fillId="0" borderId="34" xfId="0" applyFont="1" applyBorder="1" applyAlignment="1"/>
    <xf numFmtId="14" fontId="8" fillId="0" borderId="33" xfId="0" applyNumberFormat="1" applyFont="1" applyBorder="1" applyAlignment="1"/>
    <xf numFmtId="14" fontId="8" fillId="0" borderId="14" xfId="0" applyNumberFormat="1" applyFont="1" applyBorder="1" applyAlignment="1"/>
    <xf numFmtId="14" fontId="8" fillId="0" borderId="33" xfId="0" applyNumberFormat="1" applyFont="1" applyBorder="1" applyAlignment="1">
      <alignment horizontal="right"/>
    </xf>
    <xf numFmtId="0" fontId="8" fillId="0" borderId="14" xfId="0" applyFont="1" applyBorder="1" applyAlignment="1">
      <alignment wrapText="1"/>
    </xf>
    <xf numFmtId="164" fontId="8" fillId="0" borderId="14" xfId="1" applyFont="1" applyBorder="1" applyAlignment="1"/>
    <xf numFmtId="164" fontId="8" fillId="0" borderId="33" xfId="1" applyFont="1" applyBorder="1" applyAlignment="1"/>
    <xf numFmtId="16" fontId="8" fillId="0" borderId="7" xfId="0" applyNumberFormat="1" applyFont="1" applyBorder="1" applyAlignment="1">
      <alignment wrapText="1"/>
    </xf>
    <xf numFmtId="14" fontId="8" fillId="0" borderId="35" xfId="0" applyNumberFormat="1" applyFont="1" applyBorder="1" applyAlignment="1">
      <alignment horizontal="center"/>
    </xf>
    <xf numFmtId="14" fontId="8" fillId="0" borderId="36" xfId="0" applyNumberFormat="1" applyFont="1" applyBorder="1" applyAlignment="1">
      <alignment horizontal="center"/>
    </xf>
    <xf numFmtId="14" fontId="8" fillId="0" borderId="37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32"/>
  <sheetViews>
    <sheetView showGridLines="0" tabSelected="1" topLeftCell="A19" zoomScale="85" zoomScaleNormal="85" workbookViewId="0">
      <selection activeCell="AT24" sqref="AT24"/>
    </sheetView>
  </sheetViews>
  <sheetFormatPr defaultRowHeight="12.75" x14ac:dyDescent="0.2"/>
  <cols>
    <col min="1" max="1" width="7.42578125" customWidth="1"/>
    <col min="2" max="2" width="22.7109375" customWidth="1"/>
    <col min="3" max="3" width="10.85546875" hidden="1" customWidth="1"/>
    <col min="4" max="4" width="14.140625" hidden="1" customWidth="1"/>
    <col min="5" max="16" width="10.5703125" hidden="1" customWidth="1"/>
    <col min="17" max="17" width="10.7109375" hidden="1" customWidth="1"/>
    <col min="18" max="20" width="10.5703125" hidden="1" customWidth="1"/>
    <col min="21" max="21" width="39.28515625" hidden="1" customWidth="1"/>
    <col min="22" max="22" width="10" customWidth="1"/>
    <col min="23" max="23" width="12.140625" customWidth="1"/>
    <col min="24" max="24" width="14.42578125" customWidth="1"/>
    <col min="25" max="25" width="11.42578125" customWidth="1"/>
    <col min="26" max="31" width="10.5703125" customWidth="1"/>
    <col min="32" max="32" width="12" customWidth="1"/>
    <col min="33" max="33" width="10.5703125" customWidth="1"/>
    <col min="34" max="34" width="12.85546875" customWidth="1"/>
    <col min="35" max="35" width="10.5703125" customWidth="1"/>
    <col min="36" max="36" width="11" customWidth="1"/>
    <col min="37" max="37" width="11.7109375" customWidth="1"/>
    <col min="38" max="38" width="10.85546875" customWidth="1"/>
    <col min="39" max="39" width="12" customWidth="1"/>
    <col min="40" max="40" width="10.85546875" customWidth="1"/>
    <col min="41" max="41" width="16.42578125" customWidth="1"/>
    <col min="42" max="42" width="16.28515625" customWidth="1"/>
    <col min="43" max="43" width="9.85546875" bestFit="1" customWidth="1"/>
    <col min="44" max="44" width="13.140625" bestFit="1" customWidth="1"/>
    <col min="45" max="45" width="18.28515625" customWidth="1"/>
    <col min="46" max="50" width="10.140625" customWidth="1"/>
    <col min="51" max="51" width="13.140625" customWidth="1"/>
    <col min="52" max="52" width="21.5703125" customWidth="1"/>
  </cols>
  <sheetData>
    <row r="2" spans="1:52" s="1" customFormat="1" ht="20.25" x14ac:dyDescent="0.3">
      <c r="C2" s="1" t="s">
        <v>0</v>
      </c>
      <c r="V2" s="1" t="s">
        <v>1</v>
      </c>
    </row>
    <row r="4" spans="1:52" s="2" customFormat="1" ht="18" x14ac:dyDescent="0.25">
      <c r="C4" s="3" t="s">
        <v>2</v>
      </c>
      <c r="R4" s="4"/>
      <c r="S4" s="4"/>
      <c r="T4" s="4"/>
      <c r="V4" s="3" t="s">
        <v>70</v>
      </c>
      <c r="W4" s="3"/>
      <c r="AP4" s="4"/>
      <c r="AQ4" s="4"/>
      <c r="AR4" s="4"/>
      <c r="AS4" s="4"/>
    </row>
    <row r="5" spans="1:52" s="6" customFormat="1" ht="13.5" thickBot="1" x14ac:dyDescent="0.25">
      <c r="A5" s="5"/>
      <c r="R5" s="5"/>
      <c r="S5" s="5"/>
      <c r="T5" s="5"/>
      <c r="AP5" s="5"/>
      <c r="AQ5" s="5"/>
      <c r="AR5" s="5"/>
      <c r="AS5" s="5"/>
    </row>
    <row r="6" spans="1:52" s="7" customFormat="1" ht="18" customHeight="1" x14ac:dyDescent="0.2">
      <c r="A6" s="103" t="s">
        <v>47</v>
      </c>
      <c r="B6" s="85" t="s">
        <v>3</v>
      </c>
      <c r="C6" s="85" t="s">
        <v>4</v>
      </c>
      <c r="D6" s="85" t="s">
        <v>5</v>
      </c>
      <c r="E6" s="85" t="s">
        <v>6</v>
      </c>
      <c r="F6" s="89"/>
      <c r="G6" s="89"/>
      <c r="H6" s="89"/>
      <c r="I6" s="89"/>
      <c r="J6" s="89"/>
      <c r="K6" s="89"/>
      <c r="L6" s="89"/>
      <c r="M6" s="89"/>
      <c r="N6" s="89"/>
      <c r="O6" s="89"/>
      <c r="P6" s="90"/>
      <c r="Q6" s="87" t="s">
        <v>7</v>
      </c>
      <c r="R6" s="85" t="s">
        <v>8</v>
      </c>
      <c r="S6" s="89"/>
      <c r="T6" s="89"/>
      <c r="U6" s="83" t="s">
        <v>9</v>
      </c>
      <c r="V6" s="87" t="s">
        <v>4</v>
      </c>
      <c r="W6" s="87" t="s">
        <v>58</v>
      </c>
      <c r="X6" s="87" t="s">
        <v>5</v>
      </c>
      <c r="Y6" s="85" t="s">
        <v>10</v>
      </c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90"/>
      <c r="AL6" s="87" t="s">
        <v>7</v>
      </c>
      <c r="AM6" s="85" t="s">
        <v>8</v>
      </c>
      <c r="AN6" s="89"/>
      <c r="AO6" s="90"/>
      <c r="AP6" s="85" t="s">
        <v>11</v>
      </c>
      <c r="AQ6" s="89"/>
      <c r="AR6" s="90"/>
      <c r="AS6" s="87" t="s">
        <v>12</v>
      </c>
      <c r="AT6" s="82" t="s">
        <v>13</v>
      </c>
      <c r="AU6" s="82"/>
      <c r="AV6" s="82"/>
      <c r="AW6" s="82"/>
      <c r="AX6" s="82"/>
      <c r="AY6" s="82"/>
      <c r="AZ6" s="83" t="s">
        <v>14</v>
      </c>
    </row>
    <row r="7" spans="1:52" s="8" customFormat="1" ht="52.5" customHeight="1" thickBot="1" x14ac:dyDescent="0.25">
      <c r="A7" s="104"/>
      <c r="B7" s="86"/>
      <c r="C7" s="86"/>
      <c r="D7" s="86"/>
      <c r="E7" s="47" t="s">
        <v>15</v>
      </c>
      <c r="F7" s="48" t="s">
        <v>16</v>
      </c>
      <c r="G7" s="49" t="s">
        <v>17</v>
      </c>
      <c r="H7" s="49" t="s">
        <v>18</v>
      </c>
      <c r="I7" s="49" t="s">
        <v>19</v>
      </c>
      <c r="J7" s="49" t="s">
        <v>20</v>
      </c>
      <c r="K7" s="49" t="s">
        <v>21</v>
      </c>
      <c r="L7" s="49" t="s">
        <v>22</v>
      </c>
      <c r="M7" s="49" t="s">
        <v>23</v>
      </c>
      <c r="N7" s="49" t="s">
        <v>24</v>
      </c>
      <c r="O7" s="49" t="s">
        <v>25</v>
      </c>
      <c r="P7" s="49" t="s">
        <v>26</v>
      </c>
      <c r="Q7" s="88"/>
      <c r="R7" s="50" t="s">
        <v>27</v>
      </c>
      <c r="S7" s="51" t="s">
        <v>28</v>
      </c>
      <c r="T7" s="51" t="s">
        <v>29</v>
      </c>
      <c r="U7" s="84"/>
      <c r="V7" s="88"/>
      <c r="W7" s="88"/>
      <c r="X7" s="88"/>
      <c r="Y7" s="52" t="s">
        <v>15</v>
      </c>
      <c r="Z7" s="52" t="s">
        <v>44</v>
      </c>
      <c r="AA7" s="52" t="s">
        <v>17</v>
      </c>
      <c r="AB7" s="52" t="s">
        <v>18</v>
      </c>
      <c r="AC7" s="52" t="s">
        <v>19</v>
      </c>
      <c r="AD7" s="52" t="s">
        <v>20</v>
      </c>
      <c r="AE7" s="52" t="s">
        <v>21</v>
      </c>
      <c r="AF7" s="52" t="s">
        <v>60</v>
      </c>
      <c r="AG7" s="52" t="s">
        <v>30</v>
      </c>
      <c r="AH7" s="52" t="s">
        <v>23</v>
      </c>
      <c r="AI7" s="52" t="s">
        <v>24</v>
      </c>
      <c r="AJ7" s="52" t="s">
        <v>31</v>
      </c>
      <c r="AK7" s="52" t="s">
        <v>46</v>
      </c>
      <c r="AL7" s="88"/>
      <c r="AM7" s="53" t="s">
        <v>32</v>
      </c>
      <c r="AN7" s="53" t="s">
        <v>28</v>
      </c>
      <c r="AO7" s="53" t="s">
        <v>29</v>
      </c>
      <c r="AP7" s="53" t="s">
        <v>27</v>
      </c>
      <c r="AQ7" s="53" t="s">
        <v>28</v>
      </c>
      <c r="AR7" s="53" t="s">
        <v>29</v>
      </c>
      <c r="AS7" s="88"/>
      <c r="AT7" s="52" t="s">
        <v>17</v>
      </c>
      <c r="AU7" s="52" t="s">
        <v>18</v>
      </c>
      <c r="AV7" s="52" t="s">
        <v>19</v>
      </c>
      <c r="AW7" s="52" t="s">
        <v>20</v>
      </c>
      <c r="AX7" s="52" t="s">
        <v>21</v>
      </c>
      <c r="AY7" s="52" t="s">
        <v>45</v>
      </c>
      <c r="AZ7" s="84"/>
    </row>
    <row r="8" spans="1:52" s="17" customFormat="1" ht="26.25" customHeight="1" thickBot="1" x14ac:dyDescent="0.25">
      <c r="A8" s="46" t="s">
        <v>33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</row>
    <row r="9" spans="1:52" s="6" customFormat="1" ht="22.5" x14ac:dyDescent="0.2">
      <c r="A9" s="40"/>
      <c r="B9" s="38" t="s">
        <v>69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45"/>
      <c r="S9" s="9"/>
      <c r="T9" s="9"/>
      <c r="U9" s="9"/>
      <c r="V9" s="9" t="s">
        <v>49</v>
      </c>
      <c r="W9" s="9" t="s">
        <v>59</v>
      </c>
      <c r="X9" s="9" t="s">
        <v>55</v>
      </c>
      <c r="Y9" s="39" t="s">
        <v>56</v>
      </c>
      <c r="Z9" s="39" t="s">
        <v>56</v>
      </c>
      <c r="AA9" s="39" t="s">
        <v>56</v>
      </c>
      <c r="AB9" s="39" t="s">
        <v>56</v>
      </c>
      <c r="AC9" s="39" t="s">
        <v>56</v>
      </c>
      <c r="AD9" s="39" t="s">
        <v>56</v>
      </c>
      <c r="AE9" s="39" t="s">
        <v>56</v>
      </c>
      <c r="AF9" s="39" t="s">
        <v>82</v>
      </c>
      <c r="AG9" s="39" t="s">
        <v>56</v>
      </c>
      <c r="AH9" s="39" t="s">
        <v>56</v>
      </c>
      <c r="AI9" s="39" t="s">
        <v>56</v>
      </c>
      <c r="AJ9" s="9" t="s">
        <v>51</v>
      </c>
      <c r="AK9" s="9">
        <v>2021</v>
      </c>
      <c r="AL9" s="38" t="s">
        <v>50</v>
      </c>
      <c r="AM9" s="43">
        <f t="shared" ref="AM9" si="0">AN9+AO9</f>
        <v>95000</v>
      </c>
      <c r="AN9" s="43"/>
      <c r="AO9" s="43">
        <v>95000</v>
      </c>
      <c r="AP9" s="43">
        <f t="shared" ref="AP9" si="1">AQ9+AR9</f>
        <v>93625</v>
      </c>
      <c r="AQ9" s="43"/>
      <c r="AR9" s="43">
        <v>93625</v>
      </c>
      <c r="AS9" s="39" t="s">
        <v>56</v>
      </c>
      <c r="AT9" s="39" t="s">
        <v>56</v>
      </c>
      <c r="AU9" s="39" t="s">
        <v>56</v>
      </c>
      <c r="AV9" s="39" t="s">
        <v>56</v>
      </c>
      <c r="AW9" s="39" t="s">
        <v>56</v>
      </c>
      <c r="AX9" s="39" t="s">
        <v>56</v>
      </c>
      <c r="AY9" s="39" t="s">
        <v>56</v>
      </c>
      <c r="AZ9" s="41"/>
    </row>
    <row r="10" spans="1:52" s="6" customFormat="1" ht="22.5" x14ac:dyDescent="0.2">
      <c r="A10" s="40"/>
      <c r="B10" s="38" t="s">
        <v>66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45"/>
      <c r="S10" s="9"/>
      <c r="T10" s="9"/>
      <c r="U10" s="9"/>
      <c r="V10" s="9" t="s">
        <v>53</v>
      </c>
      <c r="W10" s="9" t="s">
        <v>59</v>
      </c>
      <c r="X10" s="38" t="s">
        <v>67</v>
      </c>
      <c r="Y10" s="39" t="s">
        <v>56</v>
      </c>
      <c r="Z10" s="39" t="s">
        <v>56</v>
      </c>
      <c r="AA10" s="39" t="s">
        <v>56</v>
      </c>
      <c r="AB10" s="39" t="s">
        <v>56</v>
      </c>
      <c r="AC10" s="39" t="s">
        <v>56</v>
      </c>
      <c r="AD10" s="39" t="s">
        <v>56</v>
      </c>
      <c r="AE10" s="39" t="s">
        <v>56</v>
      </c>
      <c r="AF10" s="39" t="s">
        <v>83</v>
      </c>
      <c r="AG10" s="39" t="s">
        <v>85</v>
      </c>
      <c r="AH10" s="39" t="s">
        <v>84</v>
      </c>
      <c r="AI10" s="39">
        <v>44205</v>
      </c>
      <c r="AJ10" s="9" t="s">
        <v>51</v>
      </c>
      <c r="AK10" s="9">
        <v>2021</v>
      </c>
      <c r="AL10" s="38" t="s">
        <v>50</v>
      </c>
      <c r="AM10" s="43">
        <f t="shared" ref="AM10:AM12" si="2">AN10+AO10</f>
        <v>200000</v>
      </c>
      <c r="AN10" s="43">
        <v>200000</v>
      </c>
      <c r="AO10" s="43"/>
      <c r="AP10" s="43">
        <f t="shared" ref="AP10:AP12" si="3">AQ10+AR10</f>
        <v>200000</v>
      </c>
      <c r="AQ10" s="43">
        <v>200000</v>
      </c>
      <c r="AR10" s="43"/>
      <c r="AS10" s="39" t="s">
        <v>56</v>
      </c>
      <c r="AT10" s="39" t="s">
        <v>56</v>
      </c>
      <c r="AU10" s="39" t="s">
        <v>56</v>
      </c>
      <c r="AV10" s="39" t="s">
        <v>56</v>
      </c>
      <c r="AW10" s="39" t="s">
        <v>56</v>
      </c>
      <c r="AX10" s="39" t="s">
        <v>56</v>
      </c>
      <c r="AY10" s="39" t="s">
        <v>56</v>
      </c>
      <c r="AZ10" s="41"/>
    </row>
    <row r="11" spans="1:52" s="6" customFormat="1" ht="33.75" x14ac:dyDescent="0.2">
      <c r="A11" s="40"/>
      <c r="B11" s="38" t="s">
        <v>86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45"/>
      <c r="S11" s="9"/>
      <c r="T11" s="9"/>
      <c r="U11" s="9"/>
      <c r="V11" s="9" t="s">
        <v>49</v>
      </c>
      <c r="W11" s="9" t="s">
        <v>59</v>
      </c>
      <c r="X11" s="9" t="s">
        <v>68</v>
      </c>
      <c r="Y11" s="39" t="s">
        <v>56</v>
      </c>
      <c r="Z11" s="39" t="s">
        <v>56</v>
      </c>
      <c r="AA11" s="39" t="s">
        <v>56</v>
      </c>
      <c r="AB11" s="39" t="s">
        <v>56</v>
      </c>
      <c r="AC11" s="39" t="s">
        <v>56</v>
      </c>
      <c r="AD11" s="39" t="s">
        <v>56</v>
      </c>
      <c r="AE11" s="39" t="s">
        <v>56</v>
      </c>
      <c r="AF11" s="39" t="s">
        <v>88</v>
      </c>
      <c r="AG11" s="39" t="s">
        <v>89</v>
      </c>
      <c r="AH11" s="39" t="s">
        <v>90</v>
      </c>
      <c r="AI11" s="39" t="s">
        <v>91</v>
      </c>
      <c r="AJ11" s="9" t="s">
        <v>51</v>
      </c>
      <c r="AK11" s="9">
        <v>2021</v>
      </c>
      <c r="AL11" s="38" t="s">
        <v>50</v>
      </c>
      <c r="AM11" s="43">
        <f t="shared" si="2"/>
        <v>600000</v>
      </c>
      <c r="AN11" s="43"/>
      <c r="AO11" s="43">
        <v>600000</v>
      </c>
      <c r="AP11" s="43">
        <f t="shared" si="3"/>
        <v>373355</v>
      </c>
      <c r="AQ11" s="43"/>
      <c r="AR11" s="43">
        <v>373355</v>
      </c>
      <c r="AS11" s="39" t="s">
        <v>56</v>
      </c>
      <c r="AT11" s="39" t="s">
        <v>56</v>
      </c>
      <c r="AU11" s="39" t="s">
        <v>56</v>
      </c>
      <c r="AV11" s="39" t="s">
        <v>56</v>
      </c>
      <c r="AW11" s="39" t="s">
        <v>56</v>
      </c>
      <c r="AX11" s="39" t="s">
        <v>56</v>
      </c>
      <c r="AY11" s="39" t="s">
        <v>56</v>
      </c>
      <c r="AZ11" s="41"/>
    </row>
    <row r="12" spans="1:52" s="6" customFormat="1" ht="22.5" x14ac:dyDescent="0.2">
      <c r="A12" s="40"/>
      <c r="B12" s="38" t="s">
        <v>57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45"/>
      <c r="S12" s="9"/>
      <c r="T12" s="9"/>
      <c r="U12" s="9"/>
      <c r="V12" s="9" t="s">
        <v>54</v>
      </c>
      <c r="W12" s="9" t="s">
        <v>59</v>
      </c>
      <c r="X12" s="9" t="s">
        <v>55</v>
      </c>
      <c r="Y12" s="39" t="s">
        <v>56</v>
      </c>
      <c r="Z12" s="39" t="s">
        <v>56</v>
      </c>
      <c r="AA12" s="39" t="s">
        <v>56</v>
      </c>
      <c r="AB12" s="39" t="s">
        <v>56</v>
      </c>
      <c r="AC12" s="39" t="s">
        <v>56</v>
      </c>
      <c r="AD12" s="39" t="s">
        <v>56</v>
      </c>
      <c r="AE12" s="39" t="s">
        <v>56</v>
      </c>
      <c r="AF12" s="39" t="s">
        <v>87</v>
      </c>
      <c r="AG12" s="39" t="s">
        <v>56</v>
      </c>
      <c r="AH12" s="39" t="s">
        <v>56</v>
      </c>
      <c r="AI12" s="39" t="s">
        <v>56</v>
      </c>
      <c r="AJ12" s="9" t="s">
        <v>51</v>
      </c>
      <c r="AK12" s="9">
        <v>2021</v>
      </c>
      <c r="AL12" s="38" t="s">
        <v>50</v>
      </c>
      <c r="AM12" s="43">
        <f t="shared" si="2"/>
        <v>210000</v>
      </c>
      <c r="AN12" s="43"/>
      <c r="AO12" s="43">
        <v>210000</v>
      </c>
      <c r="AP12" s="43">
        <f t="shared" si="3"/>
        <v>208500</v>
      </c>
      <c r="AQ12" s="43"/>
      <c r="AR12" s="43">
        <v>208500</v>
      </c>
      <c r="AS12" s="39" t="s">
        <v>56</v>
      </c>
      <c r="AT12" s="39" t="s">
        <v>56</v>
      </c>
      <c r="AU12" s="39" t="s">
        <v>56</v>
      </c>
      <c r="AV12" s="39" t="s">
        <v>56</v>
      </c>
      <c r="AW12" s="39" t="s">
        <v>56</v>
      </c>
      <c r="AX12" s="39" t="s">
        <v>56</v>
      </c>
      <c r="AY12" s="39" t="s">
        <v>56</v>
      </c>
      <c r="AZ12" s="41"/>
    </row>
    <row r="13" spans="1:52" x14ac:dyDescent="0.2">
      <c r="A13" s="94" t="s">
        <v>34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6"/>
      <c r="AM13" s="28"/>
      <c r="AN13" s="28"/>
      <c r="AO13" s="29"/>
      <c r="AP13" s="64">
        <f>SUM(AM9:AM22)</f>
        <v>11520000</v>
      </c>
      <c r="AQ13" s="28"/>
      <c r="AR13" s="29"/>
      <c r="AS13" s="13"/>
      <c r="AT13" s="13"/>
      <c r="AU13" s="13"/>
      <c r="AV13" s="13"/>
      <c r="AW13" s="13"/>
      <c r="AX13" s="13"/>
      <c r="AY13" s="13"/>
      <c r="AZ13" s="13"/>
    </row>
    <row r="14" spans="1:52" x14ac:dyDescent="0.2">
      <c r="A14" s="97" t="s">
        <v>35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9"/>
      <c r="AM14" s="10"/>
      <c r="AN14" s="11"/>
      <c r="AO14" s="11"/>
      <c r="AP14" s="65">
        <f ca="1">SUM(AP9:AP22)</f>
        <v>4360212.4000000004</v>
      </c>
      <c r="AQ14" s="11"/>
      <c r="AR14" s="12"/>
      <c r="AS14" s="13"/>
      <c r="AT14" s="13"/>
      <c r="AU14" s="13"/>
      <c r="AV14" s="13"/>
      <c r="AW14" s="13"/>
      <c r="AX14" s="13"/>
      <c r="AY14" s="13"/>
      <c r="AZ14" s="13"/>
    </row>
    <row r="15" spans="1:52" x14ac:dyDescent="0.2">
      <c r="A15" s="100" t="s">
        <v>36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2"/>
      <c r="AM15" s="27"/>
      <c r="AN15" s="28"/>
      <c r="AO15" s="28"/>
      <c r="AP15" s="66">
        <f ca="1">AP13-AP14</f>
        <v>1686847.8399999999</v>
      </c>
      <c r="AQ15" s="28"/>
      <c r="AR15" s="29"/>
      <c r="AS15" s="13"/>
      <c r="AT15" s="13"/>
      <c r="AU15" s="13"/>
      <c r="AV15" s="13"/>
      <c r="AW15" s="13"/>
      <c r="AX15" s="13"/>
      <c r="AY15" s="13"/>
      <c r="AZ15" s="13"/>
    </row>
    <row r="16" spans="1:52" ht="13.5" thickBot="1" x14ac:dyDescent="0.25">
      <c r="AS16" s="13"/>
      <c r="AT16" s="13"/>
      <c r="AU16" s="13"/>
      <c r="AV16" s="13"/>
      <c r="AW16" s="13"/>
      <c r="AX16" s="13"/>
      <c r="AY16" s="13"/>
      <c r="AZ16" s="13"/>
    </row>
    <row r="17" spans="1:53" s="17" customFormat="1" ht="26.25" customHeight="1" thickBot="1" x14ac:dyDescent="0.25">
      <c r="A17" s="37" t="s">
        <v>37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6"/>
    </row>
    <row r="18" spans="1:53" s="6" customFormat="1" ht="90" x14ac:dyDescent="0.2">
      <c r="A18" s="105"/>
      <c r="B18" s="106" t="s">
        <v>71</v>
      </c>
      <c r="C18" s="107"/>
      <c r="D18" s="107"/>
      <c r="E18" s="107"/>
      <c r="F18" s="107"/>
      <c r="G18" s="107"/>
      <c r="H18" s="107"/>
      <c r="I18" s="107"/>
      <c r="J18" s="108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9"/>
      <c r="V18" s="107" t="s">
        <v>49</v>
      </c>
      <c r="W18" s="107" t="s">
        <v>59</v>
      </c>
      <c r="X18" s="107" t="s">
        <v>48</v>
      </c>
      <c r="Y18" s="110">
        <v>44409</v>
      </c>
      <c r="Z18" s="111">
        <v>44289</v>
      </c>
      <c r="AA18" s="110" t="s">
        <v>92</v>
      </c>
      <c r="AB18" s="110">
        <v>44320</v>
      </c>
      <c r="AC18" s="110">
        <v>44320</v>
      </c>
      <c r="AD18" s="110">
        <v>44320</v>
      </c>
      <c r="AE18" s="110">
        <v>44381</v>
      </c>
      <c r="AF18" s="110">
        <v>44534</v>
      </c>
      <c r="AG18" s="112" t="s">
        <v>77</v>
      </c>
      <c r="AH18" s="110" t="s">
        <v>78</v>
      </c>
      <c r="AI18" s="110" t="s">
        <v>79</v>
      </c>
      <c r="AJ18" s="106" t="s">
        <v>93</v>
      </c>
      <c r="AK18" s="107">
        <v>2021</v>
      </c>
      <c r="AL18" s="113" t="s">
        <v>106</v>
      </c>
      <c r="AM18" s="114">
        <f>AN18+AO18</f>
        <v>3310000</v>
      </c>
      <c r="AN18" s="115"/>
      <c r="AO18" s="115">
        <v>3310000</v>
      </c>
      <c r="AP18" s="115">
        <f>AQ18+AR18</f>
        <v>3276900</v>
      </c>
      <c r="AQ18" s="115"/>
      <c r="AR18" s="114">
        <v>3276900</v>
      </c>
      <c r="AS18" s="111" t="s">
        <v>56</v>
      </c>
      <c r="AT18" s="111" t="s">
        <v>56</v>
      </c>
      <c r="AU18" s="111" t="s">
        <v>56</v>
      </c>
      <c r="AV18" s="111" t="s">
        <v>56</v>
      </c>
      <c r="AW18" s="111" t="s">
        <v>56</v>
      </c>
      <c r="AX18" s="111" t="s">
        <v>56</v>
      </c>
      <c r="AY18" s="111" t="s">
        <v>56</v>
      </c>
      <c r="AZ18" s="109"/>
    </row>
    <row r="19" spans="1:53" s="6" customFormat="1" ht="22.5" x14ac:dyDescent="0.2">
      <c r="A19" s="40"/>
      <c r="B19" s="38" t="s">
        <v>72</v>
      </c>
      <c r="C19" s="9"/>
      <c r="D19" s="9"/>
      <c r="E19" s="42"/>
      <c r="F19" s="42"/>
      <c r="G19" s="42"/>
      <c r="H19" s="42"/>
      <c r="I19" s="42"/>
      <c r="J19" s="42"/>
      <c r="K19" s="42"/>
      <c r="L19" s="42"/>
      <c r="M19" s="9"/>
      <c r="N19" s="9"/>
      <c r="O19" s="42"/>
      <c r="P19" s="9"/>
      <c r="Q19" s="9"/>
      <c r="R19" s="43"/>
      <c r="S19" s="43"/>
      <c r="T19" s="44"/>
      <c r="U19" s="9"/>
      <c r="V19" s="9" t="s">
        <v>49</v>
      </c>
      <c r="W19" s="9" t="s">
        <v>59</v>
      </c>
      <c r="X19" s="9" t="s">
        <v>48</v>
      </c>
      <c r="Y19" s="39" t="s">
        <v>103</v>
      </c>
      <c r="Z19" s="39">
        <v>44412</v>
      </c>
      <c r="AA19" s="39" t="s">
        <v>102</v>
      </c>
      <c r="AB19" s="39">
        <v>43907</v>
      </c>
      <c r="AC19" s="39">
        <v>43927</v>
      </c>
      <c r="AD19" s="39">
        <v>43927</v>
      </c>
      <c r="AE19" s="39">
        <v>43987</v>
      </c>
      <c r="AF19" s="39">
        <v>44474</v>
      </c>
      <c r="AG19" s="39" t="s">
        <v>94</v>
      </c>
      <c r="AH19" s="39">
        <v>44202</v>
      </c>
      <c r="AI19" s="39">
        <v>44261</v>
      </c>
      <c r="AJ19" s="116" t="s">
        <v>95</v>
      </c>
      <c r="AK19" s="9">
        <v>2021</v>
      </c>
      <c r="AL19" s="38" t="s">
        <v>50</v>
      </c>
      <c r="AM19" s="43">
        <f>AN19+AO19</f>
        <v>1420000</v>
      </c>
      <c r="AN19" s="43"/>
      <c r="AO19" s="43">
        <v>1420000</v>
      </c>
      <c r="AP19" s="43">
        <f>AQ19+AR19</f>
        <v>1419604</v>
      </c>
      <c r="AQ19" s="43"/>
      <c r="AR19" s="43">
        <v>1419604</v>
      </c>
      <c r="AS19" s="39" t="s">
        <v>56</v>
      </c>
      <c r="AT19" s="39" t="s">
        <v>56</v>
      </c>
      <c r="AU19" s="39" t="s">
        <v>56</v>
      </c>
      <c r="AV19" s="39" t="s">
        <v>56</v>
      </c>
      <c r="AW19" s="39" t="s">
        <v>56</v>
      </c>
      <c r="AX19" s="39" t="s">
        <v>56</v>
      </c>
      <c r="AY19" s="39" t="s">
        <v>56</v>
      </c>
      <c r="AZ19" s="41"/>
    </row>
    <row r="20" spans="1:53" s="6" customFormat="1" ht="33.75" x14ac:dyDescent="0.2">
      <c r="A20" s="68"/>
      <c r="B20" s="69" t="s">
        <v>73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1"/>
      <c r="S20" s="70"/>
      <c r="T20" s="70"/>
      <c r="U20" s="70"/>
      <c r="V20" s="70" t="s">
        <v>49</v>
      </c>
      <c r="W20" s="70" t="s">
        <v>74</v>
      </c>
      <c r="X20" s="70" t="s">
        <v>48</v>
      </c>
      <c r="Y20" s="72" t="s">
        <v>101</v>
      </c>
      <c r="Z20" s="72" t="s">
        <v>96</v>
      </c>
      <c r="AA20" s="72" t="s">
        <v>97</v>
      </c>
      <c r="AB20" s="72">
        <v>44359</v>
      </c>
      <c r="AC20" s="72">
        <v>44359</v>
      </c>
      <c r="AD20" s="72">
        <v>44359</v>
      </c>
      <c r="AE20" s="72">
        <v>44652</v>
      </c>
      <c r="AF20" s="72">
        <v>44866</v>
      </c>
      <c r="AG20" s="72">
        <v>44896</v>
      </c>
      <c r="AH20" s="38" t="s">
        <v>80</v>
      </c>
      <c r="AI20" s="38" t="s">
        <v>80</v>
      </c>
      <c r="AJ20" s="69" t="s">
        <v>80</v>
      </c>
      <c r="AK20" s="70">
        <v>2022</v>
      </c>
      <c r="AL20" s="69" t="s">
        <v>50</v>
      </c>
      <c r="AM20" s="73">
        <f>AN20+AO20</f>
        <v>1920000</v>
      </c>
      <c r="AN20" s="73"/>
      <c r="AO20" s="73">
        <v>1920000</v>
      </c>
      <c r="AP20" s="73">
        <f>AQ20+AR20</f>
        <v>1661285</v>
      </c>
      <c r="AQ20" s="73"/>
      <c r="AR20" s="73">
        <v>1661285</v>
      </c>
      <c r="AS20" s="72" t="s">
        <v>56</v>
      </c>
      <c r="AT20" s="72" t="s">
        <v>56</v>
      </c>
      <c r="AU20" s="72" t="s">
        <v>56</v>
      </c>
      <c r="AV20" s="72" t="s">
        <v>56</v>
      </c>
      <c r="AW20" s="72" t="s">
        <v>56</v>
      </c>
      <c r="AX20" s="72" t="s">
        <v>56</v>
      </c>
      <c r="AY20" s="72" t="s">
        <v>56</v>
      </c>
      <c r="AZ20" s="74"/>
    </row>
    <row r="21" spans="1:53" s="6" customFormat="1" ht="22.5" x14ac:dyDescent="0.2">
      <c r="A21" s="40"/>
      <c r="B21" s="38" t="s">
        <v>75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45"/>
      <c r="S21" s="9"/>
      <c r="T21" s="9"/>
      <c r="U21" s="9"/>
      <c r="V21" s="9" t="s">
        <v>49</v>
      </c>
      <c r="W21" s="9" t="s">
        <v>74</v>
      </c>
      <c r="X21" s="9" t="s">
        <v>48</v>
      </c>
      <c r="Y21" s="39" t="s">
        <v>101</v>
      </c>
      <c r="Z21" s="39" t="s">
        <v>96</v>
      </c>
      <c r="AA21" s="39" t="s">
        <v>97</v>
      </c>
      <c r="AB21" s="39">
        <v>44359</v>
      </c>
      <c r="AC21" s="39">
        <v>44359</v>
      </c>
      <c r="AD21" s="39">
        <v>44359</v>
      </c>
      <c r="AE21" s="39">
        <v>44652</v>
      </c>
      <c r="AF21" s="39">
        <v>44866</v>
      </c>
      <c r="AG21" s="39">
        <v>44896</v>
      </c>
      <c r="AH21" s="38" t="s">
        <v>80</v>
      </c>
      <c r="AI21" s="38" t="s">
        <v>80</v>
      </c>
      <c r="AJ21" s="38" t="s">
        <v>80</v>
      </c>
      <c r="AK21" s="9">
        <v>2022</v>
      </c>
      <c r="AL21" s="38" t="s">
        <v>50</v>
      </c>
      <c r="AM21" s="43">
        <f>AN21+AO21</f>
        <v>2550000</v>
      </c>
      <c r="AN21" s="43"/>
      <c r="AO21" s="43">
        <v>2550000</v>
      </c>
      <c r="AP21" s="43">
        <f>AQ21+AR21</f>
        <v>2544000</v>
      </c>
      <c r="AQ21" s="43"/>
      <c r="AR21" s="43">
        <v>2544000</v>
      </c>
      <c r="AS21" s="39" t="s">
        <v>56</v>
      </c>
      <c r="AT21" s="39" t="s">
        <v>56</v>
      </c>
      <c r="AU21" s="39" t="s">
        <v>56</v>
      </c>
      <c r="AV21" s="39" t="s">
        <v>56</v>
      </c>
      <c r="AW21" s="39" t="s">
        <v>56</v>
      </c>
      <c r="AX21" s="39" t="s">
        <v>56</v>
      </c>
      <c r="AY21" s="39" t="s">
        <v>56</v>
      </c>
      <c r="AZ21" s="41"/>
    </row>
    <row r="22" spans="1:53" s="17" customFormat="1" ht="45" x14ac:dyDescent="0.2">
      <c r="A22" s="75"/>
      <c r="B22" s="38" t="s">
        <v>76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7"/>
      <c r="S22" s="77"/>
      <c r="T22" s="77"/>
      <c r="U22" s="76"/>
      <c r="V22" s="9" t="s">
        <v>49</v>
      </c>
      <c r="W22" s="9" t="s">
        <v>74</v>
      </c>
      <c r="X22" s="38" t="s">
        <v>48</v>
      </c>
      <c r="Y22" s="39" t="s">
        <v>101</v>
      </c>
      <c r="Z22" s="39" t="s">
        <v>98</v>
      </c>
      <c r="AA22" s="39" t="s">
        <v>99</v>
      </c>
      <c r="AB22" s="39">
        <v>44389</v>
      </c>
      <c r="AC22" s="39">
        <v>44389</v>
      </c>
      <c r="AD22" s="39">
        <v>44389</v>
      </c>
      <c r="AE22" s="39">
        <v>44713</v>
      </c>
      <c r="AF22" s="39">
        <v>44866</v>
      </c>
      <c r="AG22" s="39">
        <v>44896</v>
      </c>
      <c r="AH22" s="38" t="s">
        <v>80</v>
      </c>
      <c r="AI22" s="38" t="s">
        <v>80</v>
      </c>
      <c r="AJ22" s="38" t="s">
        <v>80</v>
      </c>
      <c r="AK22" s="63">
        <v>2022</v>
      </c>
      <c r="AL22" s="78" t="s">
        <v>50</v>
      </c>
      <c r="AM22" s="43">
        <f>AN22+AO22</f>
        <v>1215000</v>
      </c>
      <c r="AN22" s="79"/>
      <c r="AO22" s="43">
        <v>1215000</v>
      </c>
      <c r="AP22" s="43">
        <f>AQ22+AR22</f>
        <v>1055221</v>
      </c>
      <c r="AQ22" s="79"/>
      <c r="AR22" s="43">
        <v>1055221</v>
      </c>
      <c r="AS22" s="39" t="s">
        <v>56</v>
      </c>
      <c r="AT22" s="39" t="s">
        <v>56</v>
      </c>
      <c r="AU22" s="39" t="s">
        <v>56</v>
      </c>
      <c r="AV22" s="39" t="s">
        <v>56</v>
      </c>
      <c r="AW22" s="39" t="s">
        <v>56</v>
      </c>
      <c r="AX22" s="39" t="s">
        <v>56</v>
      </c>
      <c r="AY22" s="39" t="s">
        <v>56</v>
      </c>
      <c r="AZ22" s="80"/>
    </row>
    <row r="23" spans="1:53" s="17" customFormat="1" ht="69" customHeight="1" thickBot="1" x14ac:dyDescent="0.25">
      <c r="A23" s="54"/>
      <c r="B23" s="55" t="s">
        <v>81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7"/>
      <c r="S23" s="57"/>
      <c r="T23" s="57"/>
      <c r="U23" s="56"/>
      <c r="V23" s="58" t="s">
        <v>49</v>
      </c>
      <c r="W23" s="58" t="s">
        <v>74</v>
      </c>
      <c r="X23" s="58" t="s">
        <v>48</v>
      </c>
      <c r="Y23" s="81" t="s">
        <v>105</v>
      </c>
      <c r="Z23" s="81" t="s">
        <v>104</v>
      </c>
      <c r="AA23" s="81">
        <v>44682</v>
      </c>
      <c r="AB23" s="117" t="s">
        <v>100</v>
      </c>
      <c r="AC23" s="118"/>
      <c r="AD23" s="118"/>
      <c r="AE23" s="118"/>
      <c r="AF23" s="118"/>
      <c r="AG23" s="118"/>
      <c r="AH23" s="118"/>
      <c r="AI23" s="119"/>
      <c r="AJ23" s="55" t="s">
        <v>80</v>
      </c>
      <c r="AK23" s="55" t="s">
        <v>80</v>
      </c>
      <c r="AL23" s="59" t="s">
        <v>52</v>
      </c>
      <c r="AM23" s="60">
        <f t="shared" ref="AM23" si="4">AN23+AO23</f>
        <v>44600</v>
      </c>
      <c r="AN23" s="61"/>
      <c r="AO23" s="60">
        <v>44600</v>
      </c>
      <c r="AP23" s="60" t="s">
        <v>56</v>
      </c>
      <c r="AQ23" s="60" t="s">
        <v>56</v>
      </c>
      <c r="AR23" s="60" t="s">
        <v>56</v>
      </c>
      <c r="AS23" s="58" t="s">
        <v>65</v>
      </c>
      <c r="AT23" s="81" t="s">
        <v>56</v>
      </c>
      <c r="AU23" s="81" t="s">
        <v>56</v>
      </c>
      <c r="AV23" s="81" t="s">
        <v>56</v>
      </c>
      <c r="AW23" s="81" t="s">
        <v>56</v>
      </c>
      <c r="AX23" s="81" t="s">
        <v>56</v>
      </c>
      <c r="AY23" s="81" t="s">
        <v>56</v>
      </c>
      <c r="AZ23" s="62"/>
    </row>
    <row r="24" spans="1:53" s="17" customFormat="1" x14ac:dyDescent="0.2">
      <c r="A24" s="92" t="s">
        <v>38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31"/>
      <c r="AN24" s="32"/>
      <c r="AO24" s="67">
        <f>SUM(AO18:AO23)</f>
        <v>10459600</v>
      </c>
      <c r="AP24" s="33"/>
      <c r="AQ24" s="33"/>
      <c r="AR24" s="33"/>
      <c r="AS24" s="30"/>
      <c r="AT24" s="30"/>
      <c r="AU24" s="30"/>
      <c r="AV24" s="30"/>
      <c r="AW24" s="30"/>
      <c r="AX24" s="30"/>
      <c r="AY24" s="30"/>
      <c r="AZ24" s="30"/>
    </row>
    <row r="29" spans="1:53" ht="15" x14ac:dyDescent="0.2">
      <c r="V29" s="22" t="s">
        <v>39</v>
      </c>
      <c r="W29" s="22"/>
      <c r="X29" s="18"/>
      <c r="Y29" s="18"/>
      <c r="Z29" s="18"/>
      <c r="AA29" s="18"/>
      <c r="AB29" s="18"/>
      <c r="AC29" s="18"/>
      <c r="AD29" s="18"/>
      <c r="AE29" s="18"/>
      <c r="AF29" s="18"/>
      <c r="AG29" s="23" t="s">
        <v>40</v>
      </c>
      <c r="AH29" s="18"/>
      <c r="AI29" s="18"/>
      <c r="AJ29" s="18"/>
      <c r="AK29" s="18"/>
      <c r="AL29" s="18"/>
      <c r="AM29" s="19"/>
      <c r="AN29" s="20"/>
      <c r="AO29" s="20"/>
      <c r="AP29" s="20"/>
      <c r="AQ29" s="19"/>
      <c r="AR29" s="24" t="s">
        <v>41</v>
      </c>
      <c r="AS29" s="15"/>
      <c r="AU29" s="16"/>
      <c r="AV29" s="14"/>
      <c r="AW29" s="14"/>
      <c r="AX29" s="14"/>
      <c r="AY29" s="16"/>
      <c r="AZ29" s="16"/>
      <c r="BA29" s="16"/>
    </row>
    <row r="30" spans="1:53" ht="15" x14ac:dyDescent="0.2">
      <c r="V30" s="22"/>
      <c r="W30" s="22"/>
      <c r="X30" s="22"/>
      <c r="Y30" s="22"/>
      <c r="Z30" s="22"/>
      <c r="AA30" s="22"/>
      <c r="AB30" s="22"/>
      <c r="AC30" s="22"/>
      <c r="AD30" s="22"/>
      <c r="AE30" s="19"/>
      <c r="AF30" s="19"/>
      <c r="AG30" s="14"/>
      <c r="AH30" s="18"/>
      <c r="AI30" s="18"/>
      <c r="AJ30" s="22"/>
      <c r="AK30" s="18"/>
      <c r="AL30" s="18"/>
      <c r="AM30" s="19"/>
      <c r="AN30" s="20"/>
      <c r="AO30" s="20"/>
      <c r="AP30" s="20"/>
      <c r="AQ30" s="19"/>
      <c r="AR30" s="22"/>
      <c r="AS30" s="25"/>
      <c r="AU30" s="21"/>
      <c r="AV30" s="22"/>
      <c r="AW30" s="22"/>
      <c r="AX30" s="22"/>
      <c r="AY30" s="22"/>
      <c r="AZ30" s="22"/>
      <c r="BA30" s="22"/>
    </row>
    <row r="31" spans="1:53" ht="25.5" customHeight="1" x14ac:dyDescent="0.2">
      <c r="V31" s="22" t="s">
        <v>62</v>
      </c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 t="s">
        <v>63</v>
      </c>
      <c r="AH31" s="22"/>
      <c r="AI31" s="18"/>
      <c r="AJ31" s="18"/>
      <c r="AK31" s="18"/>
      <c r="AL31" s="18"/>
      <c r="AM31" s="19"/>
      <c r="AN31" s="20"/>
      <c r="AO31" s="20"/>
      <c r="AP31" s="20"/>
      <c r="AQ31" s="19"/>
      <c r="AR31" s="91" t="s">
        <v>64</v>
      </c>
      <c r="AS31" s="91"/>
      <c r="AU31" s="21"/>
      <c r="AV31" s="22"/>
      <c r="AW31" s="22"/>
      <c r="AX31" s="22"/>
      <c r="AY31" s="22"/>
      <c r="AZ31" s="22"/>
      <c r="BA31" s="22"/>
    </row>
    <row r="32" spans="1:53" ht="15" x14ac:dyDescent="0.2">
      <c r="V32" s="18" t="s">
        <v>61</v>
      </c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26" t="s">
        <v>42</v>
      </c>
      <c r="AH32" s="18"/>
      <c r="AI32" s="18"/>
      <c r="AJ32" s="18"/>
      <c r="AK32" s="18"/>
      <c r="AL32" s="18"/>
      <c r="AM32" s="19"/>
      <c r="AN32" s="20"/>
      <c r="AO32" s="20"/>
      <c r="AP32" s="20"/>
      <c r="AQ32" s="19"/>
      <c r="AR32" s="18" t="s">
        <v>43</v>
      </c>
      <c r="AS32" s="15"/>
      <c r="AU32" s="21"/>
      <c r="AV32" s="18"/>
      <c r="AW32" s="18"/>
      <c r="AX32" s="18"/>
      <c r="AY32" s="18"/>
      <c r="AZ32" s="18"/>
      <c r="BA32" s="18"/>
    </row>
  </sheetData>
  <mergeCells count="24">
    <mergeCell ref="AR31:AS31"/>
    <mergeCell ref="AM6:AO6"/>
    <mergeCell ref="AP6:AR6"/>
    <mergeCell ref="AS6:AS7"/>
    <mergeCell ref="A24:AL24"/>
    <mergeCell ref="R6:T6"/>
    <mergeCell ref="U6:U7"/>
    <mergeCell ref="V6:V7"/>
    <mergeCell ref="X6:X7"/>
    <mergeCell ref="A13:AL13"/>
    <mergeCell ref="A14:AL14"/>
    <mergeCell ref="A15:AL15"/>
    <mergeCell ref="Y6:AK6"/>
    <mergeCell ref="AL6:AL7"/>
    <mergeCell ref="A6:A7"/>
    <mergeCell ref="B6:B7"/>
    <mergeCell ref="AT6:AY6"/>
    <mergeCell ref="AZ6:AZ7"/>
    <mergeCell ref="C6:C7"/>
    <mergeCell ref="D6:D7"/>
    <mergeCell ref="W6:W7"/>
    <mergeCell ref="E6:P6"/>
    <mergeCell ref="Q6:Q7"/>
    <mergeCell ref="AB23:AI23"/>
  </mergeCells>
  <pageMargins left="0.15748031496062992" right="0.15748031496062992" top="0.11811023622047245" bottom="0.11811023622047245" header="0.11811023622047245" footer="0.15748031496062992"/>
  <pageSetup paperSize="132" scale="6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pmr</vt:lpstr>
      <vt:lpstr>pmr!Print_Area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PMR Format 2016</dc:subject>
  <dc:creator>Admin</dc:creator>
  <cp:lastModifiedBy>Foztin</cp:lastModifiedBy>
  <cp:lastPrinted>2021-03-31T02:23:52Z</cp:lastPrinted>
  <dcterms:created xsi:type="dcterms:W3CDTF">2010-01-26T02:04:34Z</dcterms:created>
  <dcterms:modified xsi:type="dcterms:W3CDTF">2022-01-12T09:20:31Z</dcterms:modified>
</cp:coreProperties>
</file>